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48" yWindow="8496" windowWidth="23520" windowHeight="6660"/>
  </bookViews>
  <sheets>
    <sheet name="Krycí list" sheetId="1" r:id="rId1"/>
    <sheet name="Rekapitulace" sheetId="2" r:id="rId2"/>
    <sheet name="Položkový rozpočet" sheetId="5" r:id="rId3"/>
  </sheets>
  <definedNames>
    <definedName name="_xlnm.Print_Titles" localSheetId="2">'Položkový rozpočet'!$1:$6</definedName>
    <definedName name="_xlnm.Print_Area" localSheetId="2">'Položkový rozpočet'!$A$1:$I$28</definedName>
    <definedName name="_xlnm.Print_Area" localSheetId="1">Rekapitulace!$A$1:$J$26</definedName>
  </definedNames>
  <calcPr calcId="125725"/>
</workbook>
</file>

<file path=xl/calcChain.xml><?xml version="1.0" encoding="utf-8"?>
<calcChain xmlns="http://schemas.openxmlformats.org/spreadsheetml/2006/main">
  <c r="I21" i="5"/>
  <c r="G21"/>
  <c r="I25" l="1"/>
  <c r="G25"/>
  <c r="I13" l="1"/>
  <c r="G13"/>
  <c r="I10"/>
  <c r="G10"/>
  <c r="B3" i="2" l="1"/>
  <c r="I20" i="5" l="1"/>
  <c r="G20"/>
  <c r="I19"/>
  <c r="G19"/>
  <c r="I26" l="1"/>
  <c r="G26"/>
  <c r="I25" i="2"/>
  <c r="E26" i="1" l="1"/>
  <c r="E5"/>
  <c r="B4" i="2"/>
  <c r="F3"/>
  <c r="A8"/>
  <c r="I8" l="1"/>
  <c r="G8"/>
  <c r="P5" i="1" l="1"/>
  <c r="J44" l="1"/>
  <c r="R35" l="1"/>
  <c r="J35"/>
  <c r="E35"/>
  <c r="E7" l="1"/>
  <c r="G11" i="2" l="1"/>
  <c r="I11"/>
  <c r="E41" i="1" l="1"/>
  <c r="E40" l="1"/>
  <c r="R38" s="1"/>
  <c r="R44" s="1"/>
  <c r="E44" l="1"/>
  <c r="R47" s="1"/>
  <c r="O49" s="1"/>
  <c r="R49" s="1"/>
  <c r="R50" s="1"/>
</calcChain>
</file>

<file path=xl/sharedStrings.xml><?xml version="1.0" encoding="utf-8"?>
<sst xmlns="http://schemas.openxmlformats.org/spreadsheetml/2006/main" count="174" uniqueCount="135">
  <si>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</si>
  <si>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</si>
  <si>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</si>
  <si>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</si>
  <si>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</si>
  <si>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</si>
  <si>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</si>
  <si>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</si>
  <si>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</si>
  <si>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</si>
  <si>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</si>
  <si>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</si>
  <si>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</si>
  <si>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</si>
  <si>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</si>
  <si>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</si>
  <si>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</si>
  <si>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</si>
  <si>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</si>
  <si>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</si>
  <si>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</si>
  <si>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</si>
  <si>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</si>
  <si>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</si>
  <si>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</si>
  <si>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</si>
  <si>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</si>
  <si>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</si>
  <si>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</si>
  <si>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</si>
  <si>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</si>
  <si>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</si>
  <si>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</si>
  <si>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</si>
  <si>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</si>
  <si>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</si>
  <si>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</si>
  <si>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</si>
  <si>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</si>
  <si>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</si>
  <si>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</si>
  <si>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</si>
  <si>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</si>
  <si>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</si>
  <si>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</si>
  <si>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</si>
  <si>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</si>
  <si>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</si>
  <si>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</si>
  <si>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</si>
  <si>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</si>
  <si>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</si>
  <si>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</si>
  <si>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</si>
  <si>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</si>
  <si>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</si>
  <si>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</si>
  <si>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</si>
  <si>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</si>
  <si>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</si>
  <si>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</si>
  <si>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</si>
  <si>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</si>
  <si>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</si>
  <si>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</si>
  <si>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Objednatel:</t>
  </si>
  <si>
    <t>Zhotovitel:</t>
  </si>
  <si>
    <t>Datum:</t>
  </si>
  <si>
    <t>Kód položky</t>
  </si>
  <si>
    <t>Popis</t>
  </si>
  <si>
    <t>MJ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</si>
  <si>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</si>
  <si>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</si>
  <si>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</si>
  <si>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</si>
  <si>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</si>
  <si>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</si>
  <si>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</si>
  <si>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REKAPITULACE</t>
  </si>
  <si>
    <t>Název zařízení</t>
  </si>
  <si>
    <t>Mezisoučet všech zařízení</t>
  </si>
  <si>
    <t>Roman Michoněk</t>
  </si>
  <si>
    <t>bm</t>
  </si>
  <si>
    <t>Poznámka:</t>
  </si>
  <si>
    <t xml:space="preserve"> - nastavení teploty přiváděného vzduchu</t>
  </si>
  <si>
    <t xml:space="preserve"> - zámek klávesnice</t>
  </si>
  <si>
    <t xml:space="preserve"> - denní a noční režim</t>
  </si>
  <si>
    <t xml:space="preserve"> - kalendář, čas/den/datum</t>
  </si>
  <si>
    <t>Cenová soustava vlastní.</t>
  </si>
  <si>
    <t xml:space="preserve">součástí jednotky jsou i filtry M5, hluk v nízkých/vysokých otáčkách Lp=30/35dB(A) v 1m od jednotky </t>
  </si>
  <si>
    <t>Nedílnou součástí tohoto rozpočtu jsou výkresy a technická zpráva VZT.</t>
  </si>
  <si>
    <t>POLOŽKOVÝ ROZPOČET</t>
  </si>
  <si>
    <t>Pomocný materiál a práce</t>
  </si>
  <si>
    <t>P.1</t>
  </si>
  <si>
    <t>P.2</t>
  </si>
  <si>
    <t>P.3</t>
  </si>
  <si>
    <t>P.4</t>
  </si>
  <si>
    <t>Zhotovení provozního řádu VZT zařízení</t>
  </si>
  <si>
    <t>P.5</t>
  </si>
  <si>
    <t>Dílenská dokumentace - příprava do výroby (opozicování potrubí VZT, dořešení detailů apod.)</t>
  </si>
  <si>
    <t>P.6</t>
  </si>
  <si>
    <t>Dokumentace skutečného provedení stavby vč. vypracování dokladové části VZT</t>
  </si>
  <si>
    <t>P.7</t>
  </si>
  <si>
    <t>P.8</t>
  </si>
  <si>
    <t>Mezisoučet pomocného materiálu a prací</t>
  </si>
  <si>
    <t>Mezisoučet zařízení č.1</t>
  </si>
  <si>
    <t>1.1.a</t>
  </si>
  <si>
    <t>1.1b</t>
  </si>
  <si>
    <t>Měření hluku vč. protokolu o měření (počítáno s osmi měřícími místy)</t>
  </si>
  <si>
    <t>1.1</t>
  </si>
  <si>
    <t>1.1c</t>
  </si>
  <si>
    <t>1.2</t>
  </si>
  <si>
    <t>VRN</t>
  </si>
  <si>
    <t>Nástěnný regulátor vč. připojovacího kabelu délky 9m, sloužící k ovládání jednotky s následujícími nastaveními:</t>
  </si>
  <si>
    <t xml:space="preserve"> - účinnost rekuperace tepla 82% (suchá účinnost dle ČSN EN 308) při množství vzduchu 600m3/h</t>
  </si>
  <si>
    <t>Kruhové vzduchotechnické potrubí ze spirálově vinutých trub a tvarových kusů opatřených dvoubřitým těsněním z gumy,</t>
  </si>
  <si>
    <t>Doprava, svislá přeprava, lešení, plošina</t>
  </si>
  <si>
    <r>
      <t>Senzor CO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s dispejem vč. komunikační kabeláže a zasekání kabelu do stěny se zapravením po montáží kabelu</t>
    </r>
  </si>
  <si>
    <t>vč. zasekání kabelu do stěny se zapravením po montáží kabelu</t>
  </si>
  <si>
    <t>IR čidlo vč. komunikační kabeláže a zasekání kabelu do stěny se zapravením po montáží kabelu</t>
  </si>
  <si>
    <t xml:space="preserve">které se zasouvá do sebe, třída těsnosti D, provedení pozink </t>
  </si>
  <si>
    <t>Montážní, závěsný, spojovací a těsnící materiál (cca 19kg)</t>
  </si>
  <si>
    <t>Zprovoznění 5ks větracích jednotek, nastavení režimu větrání, zaškolení obsluhy</t>
  </si>
  <si>
    <t>Technická a koordinační činnost na stavbě (cca 15hod)</t>
  </si>
  <si>
    <t>P.9</t>
  </si>
  <si>
    <t>Protipožární manžety, ucpávky a tmely pro 4 prostupy do půdního prostoru</t>
  </si>
  <si>
    <t>Kompaktní rekuperační jednotka - nástěnná, V=600m3/h, Pi=1340W/10A/230V vč. el. ohřevu 1000W</t>
  </si>
  <si>
    <t>Protidešťová žaluzie 400x400mm, provedení hliník, kruhové připojení ø315mm</t>
  </si>
  <si>
    <t xml:space="preserve"> - ø315mm, 0% tvarovek </t>
  </si>
  <si>
    <t>ZŠ Hrabina - Snížení energetické náročnosti - MŠ Ostravská</t>
  </si>
  <si>
    <t>Město Český Těšín, Nám. ČSA 1/1, 737 01 Český Těšín</t>
  </si>
  <si>
    <t>Zařízení č.1 - Větrání tříd</t>
  </si>
  <si>
    <t>D.1.4.2 - Vzduchotechnika-učebny</t>
  </si>
  <si>
    <t xml:space="preserve"> 12/2024</t>
  </si>
  <si>
    <t>D.1.4.2.c-01 KRYCÍ LIST SLEPÉHO ROZPOČTU (VÝKAZ VÝMĚR)</t>
  </si>
</sst>
</file>

<file path=xl/styles.xml><?xml version="1.0" encoding="utf-8"?>
<styleSheet xmlns="http://schemas.openxmlformats.org/spreadsheetml/2006/main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rgb="FF800080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vertAlign val="subscript"/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indexed="10"/>
      <name val="Arial CE"/>
      <charset val="110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8CC8DC"/>
        <bgColor indexed="64"/>
      </patternFill>
    </fill>
  </fills>
  <borders count="8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39" fillId="0" borderId="77">
      <alignment horizontal="center" vertical="center" wrapText="1"/>
    </xf>
  </cellStyleXfs>
  <cellXfs count="202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0" fillId="0" borderId="0" xfId="0" applyAlignment="1"/>
    <xf numFmtId="166" fontId="2" fillId="0" borderId="0" xfId="1" applyNumberFormat="1" applyFont="1" applyAlignment="1" applyProtection="1">
      <alignment horizontal="right"/>
    </xf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/>
    </xf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33" fillId="0" borderId="0" xfId="1" applyFont="1" applyAlignment="1" applyProtection="1">
      <alignment horizontal="left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166" fontId="34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5" fillId="0" borderId="0" xfId="1" applyFont="1" applyFill="1" applyAlignment="1" applyProtection="1">
      <alignment horizontal="center"/>
    </xf>
    <xf numFmtId="0" fontId="3" fillId="24" borderId="74" xfId="1" applyFont="1" applyFill="1" applyBorder="1" applyAlignment="1" applyProtection="1">
      <alignment horizontal="center" vertical="center" wrapText="1"/>
    </xf>
    <xf numFmtId="0" fontId="3" fillId="24" borderId="75" xfId="1" applyFont="1" applyFill="1" applyBorder="1" applyAlignment="1" applyProtection="1">
      <alignment horizontal="center" vertical="center" wrapText="1"/>
    </xf>
    <xf numFmtId="0" fontId="3" fillId="24" borderId="76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9" fillId="0" borderId="0" xfId="1" applyFont="1" applyAlignment="1" applyProtection="1">
      <alignment horizontal="right"/>
    </xf>
    <xf numFmtId="0" fontId="2" fillId="0" borderId="0" xfId="1" applyFont="1" applyAlignment="1" applyProtection="1">
      <alignment horizontal="center"/>
    </xf>
    <xf numFmtId="4" fontId="0" fillId="0" borderId="0" xfId="0" applyNumberFormat="1" applyAlignment="1"/>
    <xf numFmtId="0" fontId="2" fillId="0" borderId="0" xfId="1" applyFont="1" applyFill="1" applyAlignment="1" applyProtection="1">
      <alignment horizontal="left"/>
    </xf>
    <xf numFmtId="0" fontId="38" fillId="0" borderId="0" xfId="0" applyFont="1" applyAlignment="1"/>
    <xf numFmtId="0" fontId="38" fillId="0" borderId="0" xfId="0" applyFont="1" applyFill="1"/>
    <xf numFmtId="0" fontId="38" fillId="0" borderId="0" xfId="0" applyFont="1"/>
    <xf numFmtId="16" fontId="2" fillId="0" borderId="58" xfId="1" applyNumberFormat="1" applyFont="1" applyBorder="1" applyAlignment="1" applyProtection="1">
      <alignment horizontal="left"/>
    </xf>
    <xf numFmtId="0" fontId="2" fillId="0" borderId="58" xfId="1" applyFont="1" applyBorder="1" applyAlignment="1" applyProtection="1">
      <alignment horizontal="left"/>
    </xf>
    <xf numFmtId="1" fontId="2" fillId="0" borderId="58" xfId="1" applyNumberFormat="1" applyFont="1" applyBorder="1" applyAlignment="1" applyProtection="1">
      <alignment horizontal="center"/>
    </xf>
    <xf numFmtId="166" fontId="2" fillId="0" borderId="58" xfId="1" applyNumberFormat="1" applyFont="1" applyBorder="1" applyAlignment="1" applyProtection="1">
      <alignment horizontal="right"/>
    </xf>
    <xf numFmtId="1" fontId="2" fillId="0" borderId="0" xfId="1" applyNumberFormat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3" fillId="0" borderId="67" xfId="1" applyFont="1" applyFill="1" applyBorder="1" applyAlignment="1" applyProtection="1">
      <alignment horizontal="left"/>
    </xf>
    <xf numFmtId="0" fontId="36" fillId="0" borderId="60" xfId="1" applyFont="1" applyFill="1" applyBorder="1" applyAlignment="1" applyProtection="1">
      <alignment horizontal="left"/>
    </xf>
    <xf numFmtId="0" fontId="36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0" borderId="78" xfId="1" applyFont="1" applyFill="1" applyBorder="1" applyAlignment="1" applyProtection="1">
      <alignment horizontal="left"/>
    </xf>
    <xf numFmtId="1" fontId="0" fillId="0" borderId="0" xfId="0" applyNumberFormat="1"/>
    <xf numFmtId="0" fontId="3" fillId="0" borderId="79" xfId="1" applyFont="1" applyFill="1" applyBorder="1" applyAlignment="1" applyProtection="1">
      <alignment horizontal="left"/>
    </xf>
    <xf numFmtId="0" fontId="3" fillId="0" borderId="80" xfId="1" applyFont="1" applyFill="1" applyBorder="1" applyAlignment="1" applyProtection="1">
      <alignment horizontal="left"/>
    </xf>
    <xf numFmtId="0" fontId="2" fillId="0" borderId="58" xfId="1" applyFont="1" applyBorder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0" fontId="2" fillId="0" borderId="0" xfId="1" applyFont="1" applyFill="1" applyAlignment="1" applyProtection="1">
      <alignment horizontal="center"/>
    </xf>
    <xf numFmtId="0" fontId="0" fillId="0" borderId="0" xfId="0" applyFill="1" applyAlignment="1"/>
    <xf numFmtId="0" fontId="2" fillId="0" borderId="0" xfId="1" applyFont="1" applyFill="1" applyAlignment="1" applyProtection="1">
      <alignment horizontal="center" vertical="center"/>
    </xf>
    <xf numFmtId="2" fontId="0" fillId="0" borderId="0" xfId="0" applyNumberFormat="1"/>
    <xf numFmtId="0" fontId="3" fillId="0" borderId="68" xfId="1" applyFont="1" applyFill="1" applyBorder="1" applyAlignment="1" applyProtection="1">
      <alignment horizontal="left"/>
    </xf>
    <xf numFmtId="0" fontId="3" fillId="0" borderId="67" xfId="1" applyFont="1" applyFill="1" applyBorder="1" applyAlignment="1" applyProtection="1">
      <alignment horizontal="left"/>
    </xf>
    <xf numFmtId="1" fontId="41" fillId="0" borderId="0" xfId="0" applyNumberFormat="1" applyFont="1"/>
    <xf numFmtId="0" fontId="41" fillId="0" borderId="0" xfId="0" applyFont="1"/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35" fillId="0" borderId="0" xfId="1" applyFont="1" applyFill="1" applyAlignment="1" applyProtection="1">
      <alignment horizontal="center"/>
    </xf>
    <xf numFmtId="0" fontId="36" fillId="24" borderId="66" xfId="1" applyFont="1" applyFill="1" applyBorder="1" applyAlignment="1" applyProtection="1">
      <alignment horizontal="center"/>
    </xf>
    <xf numFmtId="0" fontId="36" fillId="24" borderId="66" xfId="1" applyFont="1" applyFill="1" applyBorder="1" applyAlignment="1" applyProtection="1">
      <alignment horizontal="left"/>
    </xf>
    <xf numFmtId="0" fontId="3" fillId="0" borderId="67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0" fontId="36" fillId="25" borderId="71" xfId="1" applyFont="1" applyFill="1" applyBorder="1" applyAlignment="1" applyProtection="1">
      <alignment horizontal="left"/>
    </xf>
    <xf numFmtId="0" fontId="36" fillId="25" borderId="72" xfId="1" applyFont="1" applyFill="1" applyBorder="1" applyAlignment="1" applyProtection="1">
      <alignment horizontal="left"/>
    </xf>
    <xf numFmtId="0" fontId="36" fillId="25" borderId="73" xfId="1" applyFont="1" applyFill="1" applyBorder="1" applyAlignment="1" applyProtection="1">
      <alignment horizontal="left"/>
    </xf>
    <xf numFmtId="0" fontId="36" fillId="25" borderId="66" xfId="1" applyFont="1" applyFill="1" applyBorder="1" applyAlignment="1" applyProtection="1">
      <alignment horizontal="center"/>
    </xf>
    <xf numFmtId="0" fontId="3" fillId="0" borderId="68" xfId="1" applyFont="1" applyFill="1" applyBorder="1" applyAlignment="1" applyProtection="1">
      <alignment horizontal="left"/>
    </xf>
    <xf numFmtId="167" fontId="3" fillId="0" borderId="68" xfId="1" applyNumberFormat="1" applyFont="1" applyFill="1" applyBorder="1" applyAlignment="1" applyProtection="1">
      <alignment horizontal="right"/>
    </xf>
    <xf numFmtId="0" fontId="36" fillId="0" borderId="71" xfId="1" applyFont="1" applyFill="1" applyBorder="1" applyAlignment="1" applyProtection="1">
      <alignment horizontal="right"/>
    </xf>
    <xf numFmtId="0" fontId="36" fillId="0" borderId="72" xfId="1" applyFont="1" applyFill="1" applyBorder="1" applyAlignment="1" applyProtection="1">
      <alignment horizontal="right"/>
    </xf>
    <xf numFmtId="0" fontId="36" fillId="0" borderId="73" xfId="1" applyFont="1" applyFill="1" applyBorder="1" applyAlignment="1" applyProtection="1">
      <alignment horizontal="right"/>
    </xf>
    <xf numFmtId="167" fontId="36" fillId="0" borderId="71" xfId="1" applyNumberFormat="1" applyFont="1" applyFill="1" applyBorder="1" applyAlignment="1" applyProtection="1">
      <alignment horizontal="right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167" fontId="3" fillId="0" borderId="69" xfId="1" applyNumberFormat="1" applyFont="1" applyFill="1" applyBorder="1" applyAlignment="1" applyProtection="1">
      <alignment horizontal="right" vertical="center"/>
    </xf>
    <xf numFmtId="167" fontId="3" fillId="0" borderId="70" xfId="1" applyNumberFormat="1" applyFont="1" applyFill="1" applyBorder="1" applyAlignment="1" applyProtection="1">
      <alignment horizontal="right" vertical="center"/>
    </xf>
    <xf numFmtId="0" fontId="3" fillId="0" borderId="79" xfId="1" applyFont="1" applyFill="1" applyBorder="1" applyAlignment="1" applyProtection="1">
      <alignment horizontal="left"/>
    </xf>
    <xf numFmtId="0" fontId="3" fillId="0" borderId="80" xfId="1" applyFont="1" applyFill="1" applyBorder="1" applyAlignment="1" applyProtection="1">
      <alignment horizontal="left"/>
    </xf>
    <xf numFmtId="0" fontId="3" fillId="0" borderId="82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81" xfId="1" applyFont="1" applyFill="1" applyBorder="1" applyAlignment="1" applyProtection="1">
      <alignment horizontal="left"/>
    </xf>
    <xf numFmtId="0" fontId="37" fillId="0" borderId="0" xfId="1" applyFont="1" applyFill="1" applyAlignment="1" applyProtection="1">
      <alignment horizontal="center"/>
    </xf>
    <xf numFmtId="0" fontId="42" fillId="0" borderId="13" xfId="1" applyFont="1" applyBorder="1" applyAlignment="1" applyProtection="1">
      <alignment horizontal="center"/>
    </xf>
    <xf numFmtId="0" fontId="42" fillId="0" borderId="0" xfId="1" applyFont="1" applyAlignment="1" applyProtection="1">
      <alignment horizontal="center"/>
    </xf>
    <xf numFmtId="0" fontId="42" fillId="0" borderId="14" xfId="1" applyFont="1" applyBorder="1" applyAlignment="1" applyProtection="1">
      <alignment horizontal="center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abSelected="1" workbookViewId="0">
      <selection activeCell="U3" sqref="U3"/>
    </sheetView>
  </sheetViews>
  <sheetFormatPr defaultRowHeight="14.4"/>
  <cols>
    <col min="1" max="1" width="2.44140625" customWidth="1"/>
    <col min="2" max="2" width="1.88671875" customWidth="1"/>
    <col min="3" max="3" width="2.6640625" customWidth="1"/>
    <col min="4" max="4" width="6.88671875" customWidth="1"/>
    <col min="5" max="5" width="13.5546875" customWidth="1"/>
    <col min="6" max="6" width="0.5546875" customWidth="1"/>
    <col min="7" max="7" width="2.5546875" customWidth="1"/>
    <col min="8" max="8" width="2.6640625" customWidth="1"/>
    <col min="9" max="9" width="9.6640625" customWidth="1"/>
    <col min="10" max="10" width="13.5546875" customWidth="1"/>
    <col min="11" max="11" width="0.6640625" customWidth="1"/>
    <col min="12" max="12" width="2.44140625" customWidth="1"/>
    <col min="13" max="13" width="2.88671875" customWidth="1"/>
    <col min="14" max="14" width="2" customWidth="1"/>
    <col min="15" max="15" width="12.6640625" customWidth="1"/>
    <col min="16" max="16" width="2.88671875" customWidth="1"/>
    <col min="17" max="17" width="2" customWidth="1"/>
    <col min="18" max="18" width="13.5546875" customWidth="1"/>
    <col min="19" max="19" width="0.554687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99" t="s">
        <v>134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1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52" t="str">
        <f>'Položkový rozpočet'!B2</f>
        <v>ZŠ Hrabina - Snížení energetické náročnosti - MŠ Ostravská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71">
        <f>Rekapitulace!B5</f>
        <v>0</v>
      </c>
      <c r="Q5" s="172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 t="str">
        <f>Rekapitulace!B4</f>
        <v>D.1.4.2 - Vzduchotechnika-učebny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Město Český Těšín, Nám. ČSA 1/1, 737 01 Český Těšín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>
      <c r="A27" s="10"/>
      <c r="B27" s="11" t="s">
        <v>16</v>
      </c>
      <c r="C27" s="11"/>
      <c r="D27" s="11"/>
      <c r="E27" s="16" t="s">
        <v>81</v>
      </c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133</v>
      </c>
      <c r="P31" s="19"/>
      <c r="Q31" s="19"/>
      <c r="R31" s="35"/>
      <c r="S31" s="15"/>
    </row>
    <row r="32" spans="1:19" ht="8.25" customHeight="1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112</v>
      </c>
      <c r="N38" s="32"/>
      <c r="O38" s="32"/>
      <c r="P38" s="72"/>
      <c r="Q38" s="73"/>
      <c r="R38" s="67">
        <f>E40*0.02</f>
        <v>0</v>
      </c>
      <c r="S38" s="68"/>
    </row>
    <row r="39" spans="1:19" ht="20.25" customHeight="1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>
      <c r="A40" s="64">
        <v>3</v>
      </c>
      <c r="B40" s="65" t="s">
        <v>41</v>
      </c>
      <c r="C40" s="14"/>
      <c r="D40" s="66" t="s">
        <v>37</v>
      </c>
      <c r="E40" s="67">
        <f>Rekapitulace!G11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>
      <c r="A41" s="64">
        <v>4</v>
      </c>
      <c r="B41" s="74"/>
      <c r="C41" s="22"/>
      <c r="D41" s="66" t="s">
        <v>39</v>
      </c>
      <c r="E41" s="67">
        <f>Rekapitulace!I11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86">
        <v>0</v>
      </c>
      <c r="S45" s="38"/>
    </row>
    <row r="46" spans="1:19" ht="20.25" customHeight="1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5" spans="1:19" ht="9.75" customHeight="1"/>
    <row r="56" spans="1:19">
      <c r="A56" s="11" t="s">
        <v>83</v>
      </c>
    </row>
    <row r="57" spans="1:19">
      <c r="A57" s="11" t="s">
        <v>90</v>
      </c>
    </row>
    <row r="58" spans="1:19">
      <c r="A58" s="11" t="s">
        <v>88</v>
      </c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6"/>
  <sheetViews>
    <sheetView workbookViewId="0">
      <selection activeCell="L15" sqref="L15"/>
    </sheetView>
  </sheetViews>
  <sheetFormatPr defaultRowHeight="14.4"/>
  <cols>
    <col min="1" max="1" width="6.44140625" customWidth="1"/>
    <col min="4" max="4" width="12.33203125" customWidth="1"/>
    <col min="14" max="14" width="14" bestFit="1" customWidth="1"/>
    <col min="15" max="15" width="12.109375" customWidth="1"/>
  </cols>
  <sheetData>
    <row r="1" spans="1:14" ht="17.399999999999999">
      <c r="A1" s="173" t="s">
        <v>78</v>
      </c>
      <c r="B1" s="173"/>
      <c r="C1" s="173"/>
      <c r="D1" s="173"/>
      <c r="E1" s="173"/>
      <c r="F1" s="173"/>
      <c r="G1" s="173"/>
      <c r="H1" s="173"/>
      <c r="I1" s="173"/>
    </row>
    <row r="2" spans="1:14" ht="9.9" customHeight="1">
      <c r="A2" s="133"/>
      <c r="B2" s="133"/>
      <c r="C2" s="133"/>
      <c r="D2" s="133"/>
      <c r="E2" s="133"/>
      <c r="F2" s="133"/>
      <c r="G2" s="133"/>
      <c r="H2" s="133"/>
      <c r="I2" s="133"/>
    </row>
    <row r="3" spans="1:14">
      <c r="A3" s="129" t="s">
        <v>63</v>
      </c>
      <c r="B3" s="130" t="str">
        <f>'Položkový rozpočet'!B2</f>
        <v>ZŠ Hrabina - Snížení energetické náročnosti - MŠ Ostravská</v>
      </c>
      <c r="C3" s="130"/>
      <c r="D3" s="131"/>
      <c r="E3" s="131" t="s">
        <v>65</v>
      </c>
      <c r="F3" s="130" t="str">
        <f>'Položkový rozpočet'!F2</f>
        <v>Město Český Těšín, Nám. ČSA 1/1, 737 01 Český Těšín</v>
      </c>
      <c r="G3" s="130"/>
      <c r="H3" s="130"/>
      <c r="I3" s="130"/>
    </row>
    <row r="4" spans="1:14">
      <c r="A4" s="129" t="s">
        <v>64</v>
      </c>
      <c r="B4" s="130" t="str">
        <f>'Položkový rozpočet'!B3</f>
        <v>D.1.4.2 - Vzduchotechnika-učebny</v>
      </c>
      <c r="C4" s="130"/>
      <c r="D4" s="131"/>
      <c r="E4" s="131" t="s">
        <v>66</v>
      </c>
      <c r="F4" s="130"/>
      <c r="G4" s="130"/>
      <c r="H4" s="130"/>
      <c r="I4" s="130"/>
    </row>
    <row r="5" spans="1:14">
      <c r="A5" s="130"/>
      <c r="B5" s="130"/>
      <c r="C5" s="130"/>
      <c r="D5" s="131"/>
      <c r="E5" s="131" t="s">
        <v>67</v>
      </c>
      <c r="F5" s="132" t="s">
        <v>133</v>
      </c>
      <c r="G5" s="130"/>
      <c r="H5" s="130"/>
      <c r="I5" s="130"/>
    </row>
    <row r="6" spans="1:14" ht="9.9" customHeight="1">
      <c r="A6" s="130"/>
      <c r="B6" s="130"/>
      <c r="C6" s="130"/>
      <c r="D6" s="130"/>
      <c r="E6" s="130"/>
      <c r="F6" s="130"/>
      <c r="G6" s="130"/>
      <c r="H6" s="130"/>
      <c r="I6" s="130"/>
    </row>
    <row r="7" spans="1:14">
      <c r="A7" s="175" t="s">
        <v>79</v>
      </c>
      <c r="B7" s="175"/>
      <c r="C7" s="175"/>
      <c r="D7" s="175"/>
      <c r="E7" s="175"/>
      <c r="F7" s="175"/>
      <c r="G7" s="174" t="s">
        <v>73</v>
      </c>
      <c r="H7" s="174"/>
      <c r="I7" s="174" t="s">
        <v>75</v>
      </c>
      <c r="J7" s="174"/>
    </row>
    <row r="8" spans="1:14">
      <c r="A8" s="176" t="str">
        <f>'Položkový rozpočet'!A8</f>
        <v>Zařízení č.1 - Větrání tříd</v>
      </c>
      <c r="B8" s="176"/>
      <c r="C8" s="176"/>
      <c r="D8" s="176"/>
      <c r="E8" s="176"/>
      <c r="F8" s="176"/>
      <c r="G8" s="177">
        <f>'Položkový rozpočet'!G26</f>
        <v>0</v>
      </c>
      <c r="H8" s="177"/>
      <c r="I8" s="177">
        <f>'Položkový rozpočet'!I26</f>
        <v>0</v>
      </c>
      <c r="J8" s="177"/>
    </row>
    <row r="9" spans="1:14">
      <c r="A9" s="182"/>
      <c r="B9" s="182"/>
      <c r="C9" s="182"/>
      <c r="D9" s="182"/>
      <c r="E9" s="182"/>
      <c r="F9" s="182"/>
      <c r="G9" s="183"/>
      <c r="H9" s="183"/>
      <c r="I9" s="183"/>
      <c r="J9" s="183"/>
    </row>
    <row r="10" spans="1:14" ht="9.9" customHeight="1"/>
    <row r="11" spans="1:14">
      <c r="A11" s="184" t="s">
        <v>80</v>
      </c>
      <c r="B11" s="185"/>
      <c r="C11" s="185"/>
      <c r="D11" s="185"/>
      <c r="E11" s="185"/>
      <c r="F11" s="186"/>
      <c r="G11" s="187">
        <f>SUM(G8:H9)</f>
        <v>0</v>
      </c>
      <c r="H11" s="186"/>
      <c r="I11" s="187">
        <f>SUM(I8:J9)</f>
        <v>0</v>
      </c>
      <c r="J11" s="186"/>
    </row>
    <row r="12" spans="1:14" ht="9.9" customHeight="1"/>
    <row r="13" spans="1:14">
      <c r="A13" s="178" t="s">
        <v>92</v>
      </c>
      <c r="B13" s="179"/>
      <c r="C13" s="179"/>
      <c r="D13" s="179"/>
      <c r="E13" s="179"/>
      <c r="F13" s="179"/>
      <c r="G13" s="179"/>
      <c r="H13" s="180"/>
      <c r="I13" s="181" t="s">
        <v>73</v>
      </c>
      <c r="J13" s="181"/>
    </row>
    <row r="14" spans="1:14" s="156" customFormat="1" ht="9.9" customHeight="1">
      <c r="A14" s="154"/>
      <c r="B14" s="154"/>
      <c r="C14" s="154"/>
      <c r="D14" s="154"/>
      <c r="E14" s="154"/>
      <c r="F14" s="154"/>
      <c r="G14" s="155"/>
      <c r="H14" s="155"/>
      <c r="I14" s="155"/>
      <c r="J14" s="155"/>
    </row>
    <row r="15" spans="1:14">
      <c r="A15" s="157" t="s">
        <v>93</v>
      </c>
      <c r="B15" s="188" t="s">
        <v>121</v>
      </c>
      <c r="C15" s="189"/>
      <c r="D15" s="189"/>
      <c r="E15" s="189"/>
      <c r="F15" s="189"/>
      <c r="G15" s="189"/>
      <c r="H15" s="190"/>
      <c r="I15" s="191">
        <v>0</v>
      </c>
      <c r="J15" s="192"/>
    </row>
    <row r="16" spans="1:14">
      <c r="A16" s="153" t="s">
        <v>94</v>
      </c>
      <c r="B16" s="193" t="s">
        <v>116</v>
      </c>
      <c r="C16" s="193"/>
      <c r="D16" s="193"/>
      <c r="E16" s="193"/>
      <c r="F16" s="193"/>
      <c r="G16" s="193"/>
      <c r="H16" s="194"/>
      <c r="I16" s="177">
        <v>0</v>
      </c>
      <c r="J16" s="177"/>
      <c r="N16" s="138"/>
    </row>
    <row r="17" spans="1:15">
      <c r="A17" s="153" t="s">
        <v>95</v>
      </c>
      <c r="B17" s="193" t="s">
        <v>122</v>
      </c>
      <c r="C17" s="193"/>
      <c r="D17" s="193"/>
      <c r="E17" s="193"/>
      <c r="F17" s="193"/>
      <c r="G17" s="193"/>
      <c r="H17" s="194"/>
      <c r="I17" s="177">
        <v>0</v>
      </c>
      <c r="J17" s="177"/>
      <c r="L17" s="158"/>
    </row>
    <row r="18" spans="1:15">
      <c r="A18" s="153" t="s">
        <v>96</v>
      </c>
      <c r="B18" s="193" t="s">
        <v>97</v>
      </c>
      <c r="C18" s="193"/>
      <c r="D18" s="193"/>
      <c r="E18" s="193"/>
      <c r="F18" s="193"/>
      <c r="G18" s="193"/>
      <c r="H18" s="194"/>
      <c r="I18" s="177">
        <v>0</v>
      </c>
      <c r="J18" s="177"/>
      <c r="L18" s="158"/>
    </row>
    <row r="19" spans="1:15">
      <c r="A19" s="153" t="s">
        <v>98</v>
      </c>
      <c r="B19" s="159" t="s">
        <v>99</v>
      </c>
      <c r="C19" s="159"/>
      <c r="D19" s="159"/>
      <c r="E19" s="159"/>
      <c r="F19" s="159"/>
      <c r="G19" s="159"/>
      <c r="H19" s="160"/>
      <c r="I19" s="177">
        <v>0</v>
      </c>
      <c r="J19" s="177"/>
    </row>
    <row r="20" spans="1:15">
      <c r="A20" s="168" t="s">
        <v>100</v>
      </c>
      <c r="B20" s="197" t="s">
        <v>101</v>
      </c>
      <c r="C20" s="193"/>
      <c r="D20" s="193"/>
      <c r="E20" s="193"/>
      <c r="F20" s="193"/>
      <c r="G20" s="193"/>
      <c r="H20" s="194"/>
      <c r="I20" s="177">
        <v>0</v>
      </c>
      <c r="J20" s="177"/>
      <c r="N20" s="138"/>
      <c r="O20" s="138"/>
    </row>
    <row r="21" spans="1:15">
      <c r="A21" s="168" t="s">
        <v>102</v>
      </c>
      <c r="B21" s="193" t="s">
        <v>125</v>
      </c>
      <c r="C21" s="193"/>
      <c r="D21" s="193"/>
      <c r="E21" s="193"/>
      <c r="F21" s="193"/>
      <c r="G21" s="193"/>
      <c r="H21" s="194"/>
      <c r="I21" s="177">
        <v>0</v>
      </c>
      <c r="J21" s="177"/>
      <c r="L21" s="169"/>
      <c r="M21" s="170"/>
      <c r="N21" s="138"/>
      <c r="O21" s="138"/>
    </row>
    <row r="22" spans="1:15">
      <c r="A22" s="168" t="s">
        <v>103</v>
      </c>
      <c r="B22" s="197" t="s">
        <v>108</v>
      </c>
      <c r="C22" s="193"/>
      <c r="D22" s="193"/>
      <c r="E22" s="193"/>
      <c r="F22" s="193"/>
      <c r="G22" s="193"/>
      <c r="H22" s="194"/>
      <c r="I22" s="177">
        <v>0</v>
      </c>
      <c r="J22" s="177"/>
      <c r="N22" s="138"/>
    </row>
    <row r="23" spans="1:15">
      <c r="A23" s="167" t="s">
        <v>124</v>
      </c>
      <c r="B23" s="195" t="s">
        <v>123</v>
      </c>
      <c r="C23" s="195"/>
      <c r="D23" s="195"/>
      <c r="E23" s="195"/>
      <c r="F23" s="195"/>
      <c r="G23" s="195"/>
      <c r="H23" s="196"/>
      <c r="I23" s="183">
        <v>0</v>
      </c>
      <c r="J23" s="183"/>
      <c r="L23" s="166"/>
      <c r="N23" s="138"/>
    </row>
    <row r="24" spans="1:15" ht="9.9" customHeight="1"/>
    <row r="25" spans="1:15">
      <c r="A25" s="184" t="s">
        <v>104</v>
      </c>
      <c r="B25" s="185"/>
      <c r="C25" s="185"/>
      <c r="D25" s="185"/>
      <c r="E25" s="185"/>
      <c r="F25" s="185"/>
      <c r="G25" s="185"/>
      <c r="H25" s="186"/>
      <c r="I25" s="187">
        <f>SUM(I15:J23)</f>
        <v>0</v>
      </c>
      <c r="J25" s="186"/>
    </row>
    <row r="26" spans="1:15" ht="9.9" customHeight="1"/>
  </sheetData>
  <mergeCells count="34">
    <mergeCell ref="B23:H23"/>
    <mergeCell ref="I23:J23"/>
    <mergeCell ref="A25:H25"/>
    <mergeCell ref="I25:J25"/>
    <mergeCell ref="B18:H18"/>
    <mergeCell ref="I18:J18"/>
    <mergeCell ref="I19:J19"/>
    <mergeCell ref="I20:J20"/>
    <mergeCell ref="B22:H22"/>
    <mergeCell ref="I22:J22"/>
    <mergeCell ref="I21:J21"/>
    <mergeCell ref="B20:H20"/>
    <mergeCell ref="B21:H21"/>
    <mergeCell ref="B15:H15"/>
    <mergeCell ref="I15:J15"/>
    <mergeCell ref="B16:H16"/>
    <mergeCell ref="I16:J16"/>
    <mergeCell ref="B17:H17"/>
    <mergeCell ref="I17:J17"/>
    <mergeCell ref="A13:H13"/>
    <mergeCell ref="I13:J13"/>
    <mergeCell ref="A9:F9"/>
    <mergeCell ref="G9:H9"/>
    <mergeCell ref="I9:J9"/>
    <mergeCell ref="A11:F11"/>
    <mergeCell ref="G11:H11"/>
    <mergeCell ref="I11:J11"/>
    <mergeCell ref="A1:I1"/>
    <mergeCell ref="G7:H7"/>
    <mergeCell ref="I7:J7"/>
    <mergeCell ref="A7:F7"/>
    <mergeCell ref="A8:F8"/>
    <mergeCell ref="G8:H8"/>
    <mergeCell ref="I8:J8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8"/>
  <sheetViews>
    <sheetView zoomScale="120" zoomScaleNormal="120" workbookViewId="0">
      <selection activeCell="K8" sqref="K8"/>
    </sheetView>
  </sheetViews>
  <sheetFormatPr defaultRowHeight="14.4"/>
  <cols>
    <col min="1" max="1" width="5.88671875" customWidth="1"/>
    <col min="3" max="3" width="76" customWidth="1"/>
    <col min="4" max="4" width="3.44140625" customWidth="1"/>
    <col min="5" max="5" width="4.88671875" customWidth="1"/>
    <col min="6" max="6" width="10.5546875" customWidth="1"/>
    <col min="7" max="7" width="10.6640625" customWidth="1"/>
    <col min="8" max="8" width="10" customWidth="1"/>
    <col min="9" max="9" width="10.33203125" customWidth="1"/>
    <col min="10" max="10" width="3.6640625" customWidth="1"/>
    <col min="11" max="11" width="9.109375" style="145"/>
    <col min="12" max="12" width="10" bestFit="1" customWidth="1"/>
  </cols>
  <sheetData>
    <row r="1" spans="1:12" ht="15.6">
      <c r="A1" s="198" t="s">
        <v>91</v>
      </c>
      <c r="B1" s="198"/>
      <c r="C1" s="198"/>
      <c r="D1" s="198"/>
      <c r="E1" s="198"/>
      <c r="F1" s="198"/>
      <c r="G1" s="198"/>
      <c r="H1" s="198"/>
      <c r="I1" s="198"/>
    </row>
    <row r="2" spans="1:12">
      <c r="A2" s="129" t="s">
        <v>63</v>
      </c>
      <c r="B2" s="130" t="s">
        <v>129</v>
      </c>
      <c r="C2" s="130"/>
      <c r="D2" s="131" t="s">
        <v>65</v>
      </c>
      <c r="E2" s="130"/>
      <c r="F2" s="130" t="s">
        <v>130</v>
      </c>
      <c r="G2" s="130"/>
      <c r="H2" s="130"/>
      <c r="I2" s="130"/>
    </row>
    <row r="3" spans="1:12">
      <c r="A3" s="129" t="s">
        <v>64</v>
      </c>
      <c r="B3" s="130" t="s">
        <v>132</v>
      </c>
      <c r="C3" s="130"/>
      <c r="D3" s="131" t="s">
        <v>66</v>
      </c>
      <c r="E3" s="130"/>
      <c r="F3" s="130"/>
      <c r="G3" s="130"/>
      <c r="H3" s="130"/>
      <c r="I3" s="130"/>
    </row>
    <row r="4" spans="1:12" ht="8.1" customHeight="1">
      <c r="A4" s="128"/>
      <c r="B4" s="128"/>
      <c r="C4" s="128"/>
      <c r="D4" s="128"/>
      <c r="E4" s="128"/>
      <c r="F4" s="128"/>
      <c r="G4" s="128"/>
      <c r="H4" s="128"/>
      <c r="I4" s="128"/>
    </row>
    <row r="5" spans="1:12" ht="20.399999999999999">
      <c r="A5" s="134" t="s">
        <v>76</v>
      </c>
      <c r="B5" s="135" t="s">
        <v>68</v>
      </c>
      <c r="C5" s="135" t="s">
        <v>69</v>
      </c>
      <c r="D5" s="135" t="s">
        <v>70</v>
      </c>
      <c r="E5" s="135" t="s">
        <v>71</v>
      </c>
      <c r="F5" s="135" t="s">
        <v>72</v>
      </c>
      <c r="G5" s="135" t="s">
        <v>73</v>
      </c>
      <c r="H5" s="135" t="s">
        <v>74</v>
      </c>
      <c r="I5" s="136" t="s">
        <v>75</v>
      </c>
    </row>
    <row r="6" spans="1:12" s="115" customFormat="1" ht="3.75" customHeight="1">
      <c r="A6" s="119"/>
      <c r="B6" s="119"/>
      <c r="C6" s="119"/>
      <c r="D6" s="119"/>
      <c r="E6" s="119"/>
      <c r="F6" s="119"/>
      <c r="G6" s="119"/>
      <c r="H6" s="119"/>
      <c r="I6" s="119"/>
      <c r="K6" s="144"/>
    </row>
    <row r="7" spans="1:12" s="115" customFormat="1" ht="5.0999999999999996" customHeight="1">
      <c r="A7" s="120"/>
      <c r="B7" s="121"/>
      <c r="C7" s="121"/>
      <c r="D7" s="121"/>
      <c r="E7" s="121"/>
      <c r="F7" s="121"/>
      <c r="G7" s="121"/>
      <c r="H7" s="121"/>
      <c r="I7" s="122"/>
      <c r="K7" s="144"/>
    </row>
    <row r="8" spans="1:12" s="115" customFormat="1" ht="14.1" customHeight="1">
      <c r="A8" s="123" t="s">
        <v>131</v>
      </c>
      <c r="B8" s="116"/>
      <c r="C8" s="116"/>
      <c r="D8" s="116"/>
      <c r="E8" s="116"/>
      <c r="F8" s="116"/>
      <c r="G8" s="116"/>
      <c r="H8" s="116"/>
      <c r="I8" s="124"/>
      <c r="K8" s="144"/>
    </row>
    <row r="9" spans="1:12" s="115" customFormat="1" ht="5.0999999999999996" customHeight="1">
      <c r="A9" s="125"/>
      <c r="B9" s="119"/>
      <c r="C9" s="119"/>
      <c r="D9" s="119"/>
      <c r="E9" s="119"/>
      <c r="F9" s="119"/>
      <c r="G9" s="119"/>
      <c r="H9" s="119"/>
      <c r="I9" s="126"/>
      <c r="K9" s="144"/>
    </row>
    <row r="10" spans="1:12" s="111" customFormat="1" ht="14.1" customHeight="1">
      <c r="A10" s="162" t="s">
        <v>109</v>
      </c>
      <c r="B10" s="114">
        <v>240001001</v>
      </c>
      <c r="C10" s="142" t="s">
        <v>126</v>
      </c>
      <c r="D10" s="163" t="s">
        <v>77</v>
      </c>
      <c r="E10" s="150">
        <v>3</v>
      </c>
      <c r="F10" s="137">
        <v>0</v>
      </c>
      <c r="G10" s="112">
        <f t="shared" ref="G10" si="0">E10*F10</f>
        <v>0</v>
      </c>
      <c r="H10" s="112">
        <v>0</v>
      </c>
      <c r="I10" s="112">
        <f t="shared" ref="I10" si="1">E10*H10</f>
        <v>0</v>
      </c>
      <c r="K10" s="143"/>
      <c r="L10" s="164"/>
    </row>
    <row r="11" spans="1:12" s="111" customFormat="1" ht="14.1" customHeight="1">
      <c r="A11" s="162"/>
      <c r="B11" s="114"/>
      <c r="C11" s="142" t="s">
        <v>89</v>
      </c>
      <c r="D11" s="163"/>
      <c r="E11" s="150"/>
      <c r="F11" s="137"/>
      <c r="G11" s="112"/>
      <c r="H11" s="112"/>
      <c r="I11" s="112"/>
      <c r="K11" s="143"/>
      <c r="L11" s="164"/>
    </row>
    <row r="12" spans="1:12" s="111" customFormat="1" ht="14.1" customHeight="1">
      <c r="A12" s="162"/>
      <c r="B12" s="114"/>
      <c r="C12" s="114" t="s">
        <v>114</v>
      </c>
      <c r="D12" s="163"/>
      <c r="E12" s="150"/>
      <c r="F12" s="137"/>
      <c r="G12" s="112"/>
      <c r="H12" s="112"/>
      <c r="I12" s="112"/>
      <c r="K12" s="143"/>
      <c r="L12" s="164"/>
    </row>
    <row r="13" spans="1:12" s="111" customFormat="1" ht="14.1" customHeight="1">
      <c r="A13" s="162" t="s">
        <v>106</v>
      </c>
      <c r="B13" s="114">
        <v>240001002</v>
      </c>
      <c r="C13" s="114" t="s">
        <v>113</v>
      </c>
      <c r="D13" s="140" t="s">
        <v>77</v>
      </c>
      <c r="E13" s="113">
        <v>3</v>
      </c>
      <c r="F13" s="112">
        <v>0</v>
      </c>
      <c r="G13" s="112">
        <f t="shared" ref="G13" si="2">E13*F13</f>
        <v>0</v>
      </c>
      <c r="H13" s="112">
        <v>0</v>
      </c>
      <c r="I13" s="112">
        <f t="shared" ref="I13" si="3">E13*H13</f>
        <v>0</v>
      </c>
      <c r="K13" s="143"/>
      <c r="L13" s="141"/>
    </row>
    <row r="14" spans="1:12" s="111" customFormat="1" ht="14.1" customHeight="1">
      <c r="A14" s="162"/>
      <c r="B14" s="114"/>
      <c r="C14" s="114" t="s">
        <v>84</v>
      </c>
      <c r="D14" s="140"/>
      <c r="E14" s="113"/>
      <c r="F14" s="112"/>
      <c r="G14" s="112"/>
      <c r="H14" s="112"/>
      <c r="I14" s="112"/>
      <c r="K14" s="143"/>
      <c r="L14" s="141"/>
    </row>
    <row r="15" spans="1:12" s="111" customFormat="1" ht="14.1" customHeight="1">
      <c r="A15" s="162"/>
      <c r="B15" s="114"/>
      <c r="C15" s="114" t="s">
        <v>85</v>
      </c>
      <c r="D15" s="140"/>
      <c r="E15" s="113"/>
      <c r="F15" s="112"/>
      <c r="G15" s="112"/>
      <c r="H15" s="112"/>
      <c r="I15" s="112"/>
      <c r="K15" s="143"/>
      <c r="L15" s="141"/>
    </row>
    <row r="16" spans="1:12" s="111" customFormat="1" ht="14.1" customHeight="1">
      <c r="A16" s="162"/>
      <c r="B16" s="114"/>
      <c r="C16" s="114" t="s">
        <v>86</v>
      </c>
      <c r="D16" s="140"/>
      <c r="E16" s="113"/>
      <c r="F16" s="112"/>
      <c r="G16" s="112"/>
      <c r="H16" s="112"/>
      <c r="I16" s="112"/>
      <c r="K16" s="143"/>
      <c r="L16" s="141"/>
    </row>
    <row r="17" spans="1:12" s="111" customFormat="1" ht="14.1" customHeight="1">
      <c r="A17" s="162"/>
      <c r="B17" s="114"/>
      <c r="C17" s="114" t="s">
        <v>87</v>
      </c>
      <c r="D17" s="140"/>
      <c r="E17" s="113"/>
      <c r="F17" s="112"/>
      <c r="G17" s="112"/>
      <c r="H17" s="112"/>
      <c r="I17" s="112"/>
      <c r="K17" s="143"/>
      <c r="L17" s="141"/>
    </row>
    <row r="18" spans="1:12" s="111" customFormat="1" ht="14.1" customHeight="1">
      <c r="A18" s="162"/>
      <c r="B18" s="114"/>
      <c r="C18" s="114" t="s">
        <v>118</v>
      </c>
      <c r="D18" s="140"/>
      <c r="E18" s="113"/>
      <c r="F18" s="112"/>
      <c r="G18" s="112"/>
      <c r="H18" s="112"/>
      <c r="I18" s="112"/>
      <c r="K18" s="143"/>
      <c r="L18" s="141"/>
    </row>
    <row r="19" spans="1:12" s="111" customFormat="1" ht="14.1" customHeight="1">
      <c r="A19" s="162" t="s">
        <v>107</v>
      </c>
      <c r="B19" s="114">
        <v>240001003</v>
      </c>
      <c r="C19" s="142" t="s">
        <v>117</v>
      </c>
      <c r="D19" s="140" t="s">
        <v>77</v>
      </c>
      <c r="E19" s="113">
        <v>3</v>
      </c>
      <c r="F19" s="112">
        <v>0</v>
      </c>
      <c r="G19" s="112">
        <f>E19*F19</f>
        <v>0</v>
      </c>
      <c r="H19" s="112">
        <v>0</v>
      </c>
      <c r="I19" s="112">
        <f>E19*H19</f>
        <v>0</v>
      </c>
      <c r="K19" s="143"/>
      <c r="L19" s="141"/>
    </row>
    <row r="20" spans="1:12" s="111" customFormat="1" ht="14.1" customHeight="1">
      <c r="A20" s="162" t="s">
        <v>110</v>
      </c>
      <c r="B20" s="114">
        <v>240001004</v>
      </c>
      <c r="C20" s="142" t="s">
        <v>119</v>
      </c>
      <c r="D20" s="140" t="s">
        <v>77</v>
      </c>
      <c r="E20" s="113">
        <v>3</v>
      </c>
      <c r="F20" s="112">
        <v>0</v>
      </c>
      <c r="G20" s="112">
        <f>E20*F20</f>
        <v>0</v>
      </c>
      <c r="H20" s="112">
        <v>0</v>
      </c>
      <c r="I20" s="112">
        <f>E20*H20</f>
        <v>0</v>
      </c>
      <c r="K20" s="143"/>
      <c r="L20" s="141"/>
    </row>
    <row r="21" spans="1:12" s="111" customFormat="1" ht="14.1" customHeight="1">
      <c r="A21" s="162" t="s">
        <v>111</v>
      </c>
      <c r="B21" s="114">
        <v>240001005</v>
      </c>
      <c r="C21" s="142" t="s">
        <v>127</v>
      </c>
      <c r="D21" s="140" t="s">
        <v>77</v>
      </c>
      <c r="E21" s="113">
        <v>6</v>
      </c>
      <c r="F21" s="112">
        <v>0</v>
      </c>
      <c r="G21" s="112">
        <f t="shared" ref="G21" si="4">E21*F21</f>
        <v>0</v>
      </c>
      <c r="H21" s="112">
        <v>0</v>
      </c>
      <c r="I21" s="112">
        <f t="shared" ref="I21" si="5">E21*H21</f>
        <v>0</v>
      </c>
      <c r="K21" s="144"/>
      <c r="L21" s="141"/>
    </row>
    <row r="22" spans="1:12" s="111" customFormat="1" ht="14.1" customHeight="1">
      <c r="A22" s="162"/>
      <c r="C22" s="118"/>
      <c r="D22" s="140"/>
      <c r="E22" s="150"/>
      <c r="F22" s="112"/>
      <c r="G22" s="112"/>
      <c r="H22" s="112"/>
      <c r="I22" s="112"/>
      <c r="K22" s="143"/>
      <c r="L22" s="141"/>
    </row>
    <row r="23" spans="1:12" s="111" customFormat="1" ht="14.1" customHeight="1">
      <c r="A23" s="162"/>
      <c r="B23" s="114">
        <v>240001006</v>
      </c>
      <c r="C23" s="142" t="s">
        <v>115</v>
      </c>
      <c r="D23" s="163"/>
      <c r="E23" s="150"/>
      <c r="F23" s="137"/>
      <c r="G23" s="137"/>
      <c r="H23" s="137"/>
      <c r="I23" s="137"/>
      <c r="K23" s="143"/>
      <c r="L23" s="141"/>
    </row>
    <row r="24" spans="1:12" s="111" customFormat="1" ht="14.1" customHeight="1">
      <c r="A24" s="162"/>
      <c r="B24" s="114"/>
      <c r="C24" s="142" t="s">
        <v>120</v>
      </c>
      <c r="D24" s="163"/>
      <c r="E24" s="150"/>
      <c r="F24" s="137"/>
      <c r="G24" s="137"/>
      <c r="H24" s="137"/>
      <c r="I24" s="137"/>
      <c r="K24" s="143"/>
      <c r="L24" s="141"/>
    </row>
    <row r="25" spans="1:12" s="111" customFormat="1" ht="14.1" customHeight="1">
      <c r="A25" s="162"/>
      <c r="B25" s="114"/>
      <c r="C25" s="151" t="s">
        <v>128</v>
      </c>
      <c r="D25" s="165" t="s">
        <v>82</v>
      </c>
      <c r="E25" s="150">
        <v>6</v>
      </c>
      <c r="F25" s="137">
        <v>0</v>
      </c>
      <c r="G25" s="137">
        <f>E25*F25</f>
        <v>0</v>
      </c>
      <c r="H25" s="137">
        <v>0</v>
      </c>
      <c r="I25" s="137">
        <f>E25*H25</f>
        <v>0</v>
      </c>
      <c r="K25" s="143"/>
      <c r="L25" s="141"/>
    </row>
    <row r="26" spans="1:12" s="111" customFormat="1" ht="14.1" customHeight="1">
      <c r="A26" s="162"/>
      <c r="B26" s="114"/>
      <c r="C26" s="139" t="s">
        <v>105</v>
      </c>
      <c r="D26" s="117"/>
      <c r="E26" s="113"/>
      <c r="F26" s="112"/>
      <c r="G26" s="127">
        <f>SUM(G10:G25)</f>
        <v>0</v>
      </c>
      <c r="H26" s="127"/>
      <c r="I26" s="127">
        <f>SUM(I10:I25)</f>
        <v>0</v>
      </c>
      <c r="K26" s="143"/>
    </row>
    <row r="27" spans="1:12" s="111" customFormat="1" ht="9.9" customHeight="1">
      <c r="A27" s="146"/>
      <c r="B27" s="147"/>
      <c r="C27" s="147"/>
      <c r="D27" s="161"/>
      <c r="E27" s="148"/>
      <c r="F27" s="149"/>
      <c r="G27" s="149"/>
      <c r="H27" s="149"/>
      <c r="I27" s="149"/>
      <c r="K27" s="143"/>
    </row>
    <row r="28" spans="1:12" ht="8.25" customHeight="1"/>
  </sheetData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12/2024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Uživatel systému Windows</cp:lastModifiedBy>
  <cp:lastPrinted>2020-10-21T10:31:36Z</cp:lastPrinted>
  <dcterms:created xsi:type="dcterms:W3CDTF">2012-11-08T08:08:09Z</dcterms:created>
  <dcterms:modified xsi:type="dcterms:W3CDTF">2025-02-17T07:22:14Z</dcterms:modified>
</cp:coreProperties>
</file>